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31c0a8888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8c10eaeb56b438c"/>
    <x:sheet xmlns:r="http://schemas.openxmlformats.org/officeDocument/2006/relationships" name="Dashboard" sheetId="2" r:id="R5aa93b25f89a4d6d"/>
    <x:sheet xmlns:r="http://schemas.openxmlformats.org/officeDocument/2006/relationships" name="Products" sheetId="3" r:id="Ra443918d8f54475e"/>
    <x:sheet xmlns:r="http://schemas.openxmlformats.org/officeDocument/2006/relationships" name="Sales" sheetId="4" r:id="R30129ca654c2477a"/>
    <x:sheet xmlns:r="http://schemas.openxmlformats.org/officeDocument/2006/relationships" name="Purchases" sheetId="5" r:id="R218e707081d24e53"/>
    <x:sheet xmlns:r="http://schemas.openxmlformats.org/officeDocument/2006/relationships" name="Inventory" sheetId="6" r:id="Rb17e9026d7da4151"/>
    <x:sheet xmlns:r="http://schemas.openxmlformats.org/officeDocument/2006/relationships" name="Upgrade to PRO" sheetId="7" r:id="R2a08119ae04649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4FA"/>
      </x:patternFill>
    </x:fill>
    <x:fill>
      <x:patternFill patternType="solid">
        <x:fgColor rgb="FF227A9A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665440c8d4a8c" /><Relationship Type="http://schemas.openxmlformats.org/officeDocument/2006/relationships/theme" Target="/xl/theme/theme1.xml" Id="R5bcd143bd68d4539" /><Relationship Type="http://schemas.openxmlformats.org/officeDocument/2006/relationships/sharedStrings" Target="/xl/sharedStrings.xml" Id="Ree8a9ecf2c934527" /><Relationship Type="http://schemas.openxmlformats.org/officeDocument/2006/relationships/worksheet" Target="/xl/worksheets/sheet1.xml" Id="Rc8c10eaeb56b438c" /><Relationship Type="http://schemas.openxmlformats.org/officeDocument/2006/relationships/worksheet" Target="/xl/worksheets/sheet2.xml" Id="R5aa93b25f89a4d6d" /><Relationship Type="http://schemas.openxmlformats.org/officeDocument/2006/relationships/worksheet" Target="/xl/worksheets/sheet3.xml" Id="Ra443918d8f54475e" /><Relationship Type="http://schemas.openxmlformats.org/officeDocument/2006/relationships/worksheet" Target="/xl/worksheets/sheet4.xml" Id="R30129ca654c2477a" /><Relationship Type="http://schemas.openxmlformats.org/officeDocument/2006/relationships/worksheet" Target="/xl/worksheets/sheet5.xml" Id="R218e707081d24e53" /><Relationship Type="http://schemas.openxmlformats.org/officeDocument/2006/relationships/worksheet" Target="/xl/worksheets/sheet6.xml" Id="Rb17e9026d7da4151" /><Relationship Type="http://schemas.openxmlformats.org/officeDocument/2006/relationships/worksheet" Target="/xl/worksheets/sheet7.xml" Id="R2a08119ae04649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66" hidden="0" customWidth="1"/>
  </x:cols>
  <x:sheetData>
    <x:row r="1" ht="30" customHeight="1">
      <x:c r="A1" s="3" t="str">
        <x:v>STOCKPILOT | FREE DEMO</x:v>
      </x:c>
      <x:c r="B1" s="3"/>
    </x:row>
    <x:row r="3">
      <x:c r="A3" t="str">
        <x:v>Purpose</x:v>
      </x:c>
      <x:c r="B3" t="str">
        <x:v>Preview inventory and sales analytics before buying</x:v>
      </x:c>
    </x:row>
    <x:row r="4">
      <x:c r="A4" t="str">
        <x:v>Step 1</x:v>
      </x:c>
      <x:c r="B4" t="str">
        <x:v>Review or replace sample products in Products</x:v>
      </x:c>
    </x:row>
    <x:row r="5">
      <x:c r="A5" t="str">
        <x:v>Step 2</x:v>
      </x:c>
      <x:c r="B5" t="str">
        <x:v>Enter sales in Sales (up to 25 rows)</x:v>
      </x:c>
    </x:row>
    <x:row r="6">
      <x:c r="A6" t="str">
        <x:v>Step 3</x:v>
      </x:c>
      <x:c r="B6" t="str">
        <x:v>Enter incoming stock in Purchases (up to 10 rows)</x:v>
      </x:c>
    </x:row>
    <x:row r="7">
      <x:c r="A7" t="str">
        <x:v>Step 4</x:v>
      </x:c>
      <x:c r="B7" t="str">
        <x:v>View live balances and alerts in Inventory</x:v>
      </x:c>
    </x:row>
    <x:row r="8">
      <x:c r="A8" t="str">
        <x:v>Step 5</x:v>
      </x:c>
      <x:c r="B8" t="str">
        <x:v>Review the Dashboard</x:v>
      </x:c>
    </x:row>
    <x:row r="9">
      <x:c r="A9" t="str">
        <x:v>Important</x:v>
      </x:c>
      <x:c r="B9" t="str">
        <x:v>Use unique SKUs. Enter dates as Excel dates; use positive quantities.</x:v>
      </x:c>
    </x:row>
    <x:row r="10">
      <x:c r="A10" t="str">
        <x:v>Demo limit</x:v>
      </x:c>
      <x:c r="B10" t="str">
        <x:v>10 SKUs, 25 sales, 10 purchases. Full product offers more workflows.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9" hidden="0" customWidth="1"/>
  </x:cols>
  <x:sheetData>
    <x:row r="1" ht="30" customHeight="1">
      <x:c r="A1" s="3" t="str">
        <x:v>STOCKPILOT | FREE DEMO DASHBOARD</x:v>
      </x:c>
      <x:c r="B1" s="3"/>
    </x:row>
    <x:row r="3">
      <x:c r="A3" s="9" t="str">
        <x:v>Metric</x:v>
      </x:c>
      <x:c r="B3" s="9" t="str">
        <x:v>Value</x:v>
      </x:c>
    </x:row>
    <x:row r="4">
      <x:c r="A4" t="str">
        <x:v>Total Revenue</x:v>
      </x:c>
      <x:c r="B4" s="12" t="n">
        <x:f>SUMPRODUCT(Sales!C2:C26,Sales!D2:D26)</x:f>
        <x:v>846</x:v>
      </x:c>
    </x:row>
    <x:row r="5">
      <x:c r="A5" t="str">
        <x:v>Units Sold</x:v>
      </x:c>
      <x:c r="B5" t="n">
        <x:f>SUM(Sales!C2:C26)</x:f>
        <x:v>55</x:v>
      </x:c>
    </x:row>
    <x:row r="6">
      <x:c r="A6" t="str">
        <x:v>Inventory Value</x:v>
      </x:c>
      <x:c r="B6" s="12" t="n">
        <x:f>SUM(Inventory!H2:H11)</x:f>
        <x:v>2979</x:v>
      </x:c>
    </x:row>
    <x:row r="7">
      <x:c r="A7" t="str">
        <x:v>SKUs</x:v>
      </x:c>
      <x:c r="B7" t="n">
        <x:f>COUNTA(Products!A2:A11)</x:f>
        <x:v>10</x:v>
      </x:c>
    </x:row>
    <x:row r="8">
      <x:c r="A8" t="str">
        <x:v>Reorder Alerts</x:v>
      </x:c>
      <x:c r="B8" t="n">
        <x:f>COUNTIF(Inventory!I2:I11,"REORDER")</x:f>
        <x:v>0</x:v>
      </x:c>
    </x:row>
    <x:row r="9">
      <x:c r="A9" t="str">
        <x:v>Data Warnings</x:v>
      </x:c>
      <x:c r="B9" t="n">
        <x:f>COUNTIF(Inventory!J2:J11,"&lt;&gt;OK")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4" hidden="0" customWidth="1"/>
    <x:col min="3" max="3" width="19" hidden="0" customWidth="1"/>
    <x:col min="4" max="4" width="19" hidden="0" customWidth="1"/>
    <x:col min="5" max="5" width="19" hidden="0" customWidth="1"/>
  </x:cols>
  <x:sheetData>
    <x:row r="1" ht="30" customHeight="1">
      <x:c r="A1" s="3" t="str">
        <x:v>SKU</x:v>
      </x:c>
      <x:c r="B1" s="3" t="str">
        <x:v>Product</x:v>
      </x:c>
      <x:c r="C1" s="3" t="str">
        <x:v>Category</x:v>
      </x:c>
      <x:c r="D1" s="3" t="str">
        <x:v>Unit Cost</x:v>
      </x:c>
      <x:c r="E1" s="3" t="str">
        <x:v>Opening Stock</x:v>
      </x:c>
    </x:row>
    <x:row r="2">
      <x:c r="A2" s="6" t="str">
        <x:v>SKU-001</x:v>
      </x:c>
      <x:c r="B2" s="6" t="str">
        <x:v>Coffee Beans 1kg</x:v>
      </x:c>
      <x:c r="C2" s="6" t="str">
        <x:v>Food</x:v>
      </x:c>
      <x:c r="D2" s="6" t="n">
        <x:v>12</x:v>
      </x:c>
      <x:c r="E2" t="n">
        <x:v>50</x:v>
      </x:c>
    </x:row>
    <x:row r="3">
      <x:c r="A3" s="6" t="str">
        <x:v>SKU-002</x:v>
      </x:c>
      <x:c r="B3" s="6" t="str">
        <x:v>Tea Box</x:v>
      </x:c>
      <x:c r="C3" s="6" t="str">
        <x:v>Food</x:v>
      </x:c>
      <x:c r="D3" s="6" t="n">
        <x:v>6</x:v>
      </x:c>
      <x:c r="E3" t="n">
        <x:v>35</x:v>
      </x:c>
    </x:row>
    <x:row r="4">
      <x:c r="A4" s="6" t="str">
        <x:v>SKU-003</x:v>
      </x:c>
      <x:c r="B4" s="6" t="str">
        <x:v>Notebook A5</x:v>
      </x:c>
      <x:c r="C4" s="6" t="str">
        <x:v>Stationery</x:v>
      </x:c>
      <x:c r="D4" s="6" t="n">
        <x:v>3</x:v>
      </x:c>
      <x:c r="E4" t="n">
        <x:v>80</x:v>
      </x:c>
    </x:row>
    <x:row r="5">
      <x:c r="A5" s="6" t="str">
        <x:v>SKU-004</x:v>
      </x:c>
      <x:c r="B5" s="6" t="str">
        <x:v>Pen Set</x:v>
      </x:c>
      <x:c r="C5" s="6" t="str">
        <x:v>Stationery</x:v>
      </x:c>
      <x:c r="D5" s="6" t="n">
        <x:v>4</x:v>
      </x:c>
      <x:c r="E5" t="n">
        <x:v>60</x:v>
      </x:c>
    </x:row>
    <x:row r="6">
      <x:c r="A6" s="6" t="str">
        <x:v>SKU-005</x:v>
      </x:c>
      <x:c r="B6" s="6" t="str">
        <x:v>Hand Soap</x:v>
      </x:c>
      <x:c r="C6" s="6" t="str">
        <x:v>Home</x:v>
      </x:c>
      <x:c r="D6" s="6" t="n">
        <x:v>5</x:v>
      </x:c>
      <x:c r="E6" t="n">
        <x:v>45</x:v>
      </x:c>
    </x:row>
    <x:row r="7">
      <x:c r="A7" s="6" t="str">
        <x:v>SKU-006</x:v>
      </x:c>
      <x:c r="B7" s="6" t="str">
        <x:v>Water Bottle</x:v>
      </x:c>
      <x:c r="C7" s="6" t="str">
        <x:v>Home</x:v>
      </x:c>
      <x:c r="D7" s="6" t="n">
        <x:v>9</x:v>
      </x:c>
      <x:c r="E7" t="n">
        <x:v>40</x:v>
      </x:c>
    </x:row>
    <x:row r="8">
      <x:c r="A8" s="6" t="str">
        <x:v>SKU-007</x:v>
      </x:c>
      <x:c r="B8" s="6" t="str">
        <x:v>USB Cable</x:v>
      </x:c>
      <x:c r="C8" s="6" t="str">
        <x:v>Electronics</x:v>
      </x:c>
      <x:c r="D8" s="6" t="n">
        <x:v>4</x:v>
      </x:c>
      <x:c r="E8" t="n">
        <x:v>70</x:v>
      </x:c>
    </x:row>
    <x:row r="9">
      <x:c r="A9" s="6" t="str">
        <x:v>SKU-008</x:v>
      </x:c>
      <x:c r="B9" s="6" t="str">
        <x:v>Phone Stand</x:v>
      </x:c>
      <x:c r="C9" s="6" t="str">
        <x:v>Electronics</x:v>
      </x:c>
      <x:c r="D9" s="6" t="n">
        <x:v>7</x:v>
      </x:c>
      <x:c r="E9" t="n">
        <x:v>30</x:v>
      </x:c>
    </x:row>
    <x:row r="10">
      <x:c r="A10" s="6" t="str">
        <x:v>SKU-009</x:v>
      </x:c>
      <x:c r="B10" s="6" t="str">
        <x:v>Tote Bag</x:v>
      </x:c>
      <x:c r="C10" s="6" t="str">
        <x:v>Accessories</x:v>
      </x:c>
      <x:c r="D10" s="6" t="n">
        <x:v>6</x:v>
      </x:c>
      <x:c r="E10" t="n">
        <x:v>55</x:v>
      </x:c>
    </x:row>
    <x:row r="11">
      <x:c r="A11" s="6" t="str">
        <x:v>SKU-010</x:v>
      </x:c>
      <x:c r="B11" s="6" t="str">
        <x:v>Desk Lamp</x:v>
      </x:c>
      <x:c r="C11" s="6" t="str">
        <x:v>Home</x:v>
      </x:c>
      <x:c r="D11" s="6" t="n">
        <x:v>18</x:v>
      </x:c>
      <x:c r="E11" t="n">
        <x:v>20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30" customHeight="1">
      <x:c r="A1" s="3" t="str">
        <x:v>Date (YYYY-MM-DD)</x:v>
      </x:c>
      <x:c r="B1" s="3" t="str">
        <x:v>SKU</x:v>
      </x:c>
      <x:c r="C1" s="3" t="str">
        <x:v>Quantity</x:v>
      </x:c>
      <x:c r="D1" s="3" t="str">
        <x:v>Unit Sale Price</x:v>
      </x:c>
    </x:row>
    <x:row r="2">
      <x:c r="A2" s="6" t="str">
        <x:v>2026-10-01</x:v>
      </x:c>
      <x:c r="B2" s="6" t="str">
        <x:v>SKU-001</x:v>
      </x:c>
      <x:c r="C2" s="6" t="n">
        <x:v>7</x:v>
      </x:c>
      <x:c r="D2" s="6" t="n">
        <x:v>25</x:v>
      </x:c>
    </x:row>
    <x:row r="3">
      <x:c r="A3" s="6" t="str">
        <x:v>2026-10-02</x:v>
      </x:c>
      <x:c r="B3" s="6" t="str">
        <x:v>SKU-002</x:v>
      </x:c>
      <x:c r="C3" s="6" t="n">
        <x:v>5</x:v>
      </x:c>
      <x:c r="D3" s="6" t="n">
        <x:v>14</x:v>
      </x:c>
    </x:row>
    <x:row r="4">
      <x:c r="A4" s="6" t="str">
        <x:v>2026-10-03</x:v>
      </x:c>
      <x:c r="B4" s="6" t="str">
        <x:v>SKU-003</x:v>
      </x:c>
      <x:c r="C4" s="6" t="n">
        <x:v>11</x:v>
      </x:c>
      <x:c r="D4" s="6" t="n">
        <x:v>8</x:v>
      </x:c>
    </x:row>
    <x:row r="5">
      <x:c r="A5" s="6" t="str">
        <x:v>2026-10-04</x:v>
      </x:c>
      <x:c r="B5" s="6" t="str">
        <x:v>SKU-004</x:v>
      </x:c>
      <x:c r="C5" s="6" t="n">
        <x:v>8</x:v>
      </x:c>
      <x:c r="D5" s="6" t="n">
        <x:v>11</x:v>
      </x:c>
    </x:row>
    <x:row r="6">
      <x:c r="A6" s="6" t="str">
        <x:v>2026-10-05</x:v>
      </x:c>
      <x:c r="B6" s="6" t="str">
        <x:v>SKU-005</x:v>
      </x:c>
      <x:c r="C6" s="6" t="n">
        <x:v>4</x:v>
      </x:c>
      <x:c r="D6" s="6" t="n">
        <x:v>13</x:v>
      </x:c>
    </x:row>
    <x:row r="7">
      <x:c r="A7" s="6" t="str">
        <x:v>2026-10-06</x:v>
      </x:c>
      <x:c r="B7" s="6" t="str">
        <x:v>SKU-006</x:v>
      </x:c>
      <x:c r="C7" s="6" t="n">
        <x:v>6</x:v>
      </x:c>
      <x:c r="D7" s="6" t="n">
        <x:v>22</x:v>
      </x:c>
    </x:row>
    <x:row r="8">
      <x:c r="A8" s="6" t="str">
        <x:v>2026-10-07</x:v>
      </x:c>
      <x:c r="B8" s="6" t="str">
        <x:v>SKU-007</x:v>
      </x:c>
      <x:c r="C8" s="6" t="n">
        <x:v>9</x:v>
      </x:c>
      <x:c r="D8" s="6" t="n">
        <x:v>12</x:v>
      </x:c>
    </x:row>
    <x:row r="9">
      <x:c r="A9" s="6" t="str">
        <x:v>2026-10-08</x:v>
      </x:c>
      <x:c r="B9" s="6" t="str">
        <x:v>SKU-008</x:v>
      </x:c>
      <x:c r="C9" s="6" t="n">
        <x:v>3</x:v>
      </x:c>
      <x:c r="D9" s="6" t="n">
        <x:v>19</x:v>
      </x:c>
    </x:row>
    <x:row r="10">
      <x:c r="A10" s="6" t="str">
        <x:v>2026-10-09</x:v>
      </x:c>
      <x:c r="B10" s="6" t="str">
        <x:v>SKU-010</x:v>
      </x:c>
      <x:c r="C10" s="6" t="n">
        <x:v>2</x:v>
      </x:c>
      <x:c r="D10" s="6" t="n">
        <x:v>38</x:v>
      </x:c>
    </x:row>
    <x:row r="11">
      <x:c r="A11" s="6"/>
      <x:c r="B11" s="6"/>
      <x:c r="C11" s="6"/>
      <x:c r="D11" s="6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9" hidden="0" customWidth="1"/>
    <x:col min="3" max="3" width="19" hidden="0" customWidth="1"/>
  </x:cols>
  <x:sheetData>
    <x:row r="1" ht="30" customHeight="1">
      <x:c r="A1" s="3" t="str">
        <x:v>Date (YYYY-MM-DD)</x:v>
      </x:c>
      <x:c r="B1" s="3" t="str">
        <x:v>SKU</x:v>
      </x:c>
      <x:c r="C1" s="3" t="str">
        <x:v>Quantity Received</x:v>
      </x:c>
    </x:row>
    <x:row r="2">
      <x:c r="A2" s="6" t="str">
        <x:v>2026-10-03</x:v>
      </x:c>
      <x:c r="B2" s="6" t="str">
        <x:v>SKU-001</x:v>
      </x:c>
      <x:c r="C2" s="6" t="n">
        <x:v>10</x:v>
      </x:c>
      <x:c r="D2" s="6"/>
    </x:row>
    <x:row r="3">
      <x:c r="A3" s="6" t="str">
        <x:v>2026-10-06</x:v>
      </x:c>
      <x:c r="B3" s="6" t="str">
        <x:v>SKU-007</x:v>
      </x:c>
      <x:c r="C3" s="6" t="n">
        <x:v>15</x:v>
      </x:c>
      <x:c r="D3" s="6"/>
    </x:row>
    <x:row r="4">
      <x:c r="A4" s="6" t="str">
        <x:v>2026-10-08</x:v>
      </x:c>
      <x:c r="B4" s="6" t="str">
        <x:v>SKU-010</x:v>
      </x:c>
      <x:c r="C4" s="6" t="n">
        <x:v>5</x:v>
      </x:c>
      <x:c r="D4" s="6"/>
    </x:row>
    <x:row r="5">
      <x:c r="A5" s="6"/>
      <x:c r="B5" s="6"/>
      <x:c r="C5" s="6"/>
      <x:c r="D5" s="6"/>
    </x:row>
    <x:row r="6">
      <x:c r="A6" s="6"/>
      <x:c r="B6" s="6"/>
      <x:c r="C6" s="6"/>
      <x:c r="D6" s="6"/>
    </x:row>
    <x:row r="7">
      <x:c r="A7" s="6"/>
      <x:c r="B7" s="6"/>
      <x:c r="C7" s="6"/>
      <x:c r="D7" s="6"/>
    </x:row>
    <x:row r="8">
      <x:c r="A8" s="6"/>
      <x:c r="B8" s="6"/>
      <x:c r="C8" s="6"/>
      <x:c r="D8" s="6"/>
    </x:row>
    <x:row r="9">
      <x:c r="A9" s="6"/>
      <x:c r="B9" s="6"/>
      <x:c r="C9" s="6"/>
      <x:c r="D9" s="6"/>
    </x:row>
    <x:row r="10">
      <x:c r="A10" s="6"/>
      <x:c r="B10" s="6"/>
      <x:c r="C10" s="6"/>
      <x:c r="D10" s="6"/>
    </x:row>
    <x:row r="11">
      <x:c r="A11" s="6"/>
      <x:c r="B11" s="6"/>
      <x:c r="C11" s="6"/>
      <x:c r="D11" s="6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30" customHeight="1">
      <x:c r="A1" s="3" t="str">
        <x:v>SKU</x:v>
      </x:c>
      <x:c r="B1" s="3" t="str">
        <x:v>Product</x:v>
      </x:c>
      <x:c r="C1" s="3" t="str">
        <x:v>Opening</x:v>
      </x:c>
      <x:c r="D1" s="3" t="str">
        <x:v>Received</x:v>
      </x:c>
      <x:c r="E1" s="3" t="str">
        <x:v>Sold</x:v>
      </x:c>
      <x:c r="F1" s="3" t="str">
        <x:v>On Hand</x:v>
      </x:c>
      <x:c r="G1" s="3" t="str">
        <x:v>Unit Cost</x:v>
      </x:c>
      <x:c r="H1" s="3" t="str">
        <x:v>Stock Value</x:v>
      </x:c>
      <x:c r="I1" s="3" t="str">
        <x:v>Reorder Flag</x:v>
      </x:c>
      <x:c r="J1" s="3" t="str">
        <x:v>Data Check</x:v>
      </x:c>
    </x:row>
    <x:row r="2">
      <x:c r="A2" t="str">
        <x:f>Products!A2</x:f>
        <x:v>SKU-001</x:v>
      </x:c>
      <x:c r="B2" t="str">
        <x:f>Products!B2</x:f>
        <x:v>Coffee Beans 1kg</x:v>
      </x:c>
      <x:c r="C2" t="n">
        <x:f>Products!E2</x:f>
        <x:v>50</x:v>
      </x:c>
      <x:c r="D2" t="n">
        <x:f>SUMIF(Purchases!$B$2:$B$11,A2,Purchases!$C$2:$C$11)</x:f>
        <x:v>10</x:v>
      </x:c>
      <x:c r="E2" t="n">
        <x:f>SUMIF(Sales!$B$2:$B$26,A2,Sales!$C$2:$C$26)</x:f>
        <x:v>7</x:v>
      </x:c>
      <x:c r="F2" t="n">
        <x:f>C2+D2-E2</x:f>
        <x:v>53</x:v>
      </x:c>
      <x:c r="G2" t="n">
        <x:f>Products!D2</x:f>
        <x:v>12</x:v>
      </x:c>
      <x:c r="H2" s="12" t="n">
        <x:f>F2*G2</x:f>
        <x:v>636</x:v>
      </x:c>
      <x:c r="I2" t="str">
        <x:f>IF(F2&lt;10,"REORDER","OK")</x:f>
        <x:v>OK</x:v>
      </x:c>
      <x:c r="J2" t="str">
        <x:f>IF(F2&lt;0,"NEGATIVE STOCK",IF(OR(G2&lt;0,C2&lt;0),"CHECK INPUT","OK"))</x:f>
        <x:v>OK</x:v>
      </x:c>
    </x:row>
    <x:row r="3">
      <x:c r="A3" t="str">
        <x:f>Products!A3</x:f>
        <x:v>SKU-002</x:v>
      </x:c>
      <x:c r="B3" t="str">
        <x:f>Products!B3</x:f>
        <x:v>Tea Box</x:v>
      </x:c>
      <x:c r="C3" t="n">
        <x:f>Products!E3</x:f>
        <x:v>35</x:v>
      </x:c>
      <x:c r="D3" t="n">
        <x:f>SUMIF(Purchases!$B$2:$B$11,A3,Purchases!$C$2:$C$11)</x:f>
        <x:v>0</x:v>
      </x:c>
      <x:c r="E3" t="n">
        <x:f>SUMIF(Sales!$B$2:$B$26,A3,Sales!$C$2:$C$26)</x:f>
        <x:v>5</x:v>
      </x:c>
      <x:c r="F3" t="n">
        <x:f>C3+D3-E3</x:f>
        <x:v>30</x:v>
      </x:c>
      <x:c r="G3" t="n">
        <x:f>Products!D3</x:f>
        <x:v>6</x:v>
      </x:c>
      <x:c r="H3" s="12" t="n">
        <x:f>F3*G3</x:f>
        <x:v>180</x:v>
      </x:c>
      <x:c r="I3" t="str">
        <x:f>IF(F3&lt;10,"REORDER","OK")</x:f>
        <x:v>OK</x:v>
      </x:c>
      <x:c r="J3" t="str">
        <x:f>IF(F3&lt;0,"NEGATIVE STOCK",IF(OR(G3&lt;0,C3&lt;0),"CHECK INPUT","OK"))</x:f>
        <x:v>OK</x:v>
      </x:c>
    </x:row>
    <x:row r="4">
      <x:c r="A4" t="str">
        <x:f>Products!A4</x:f>
        <x:v>SKU-003</x:v>
      </x:c>
      <x:c r="B4" t="str">
        <x:f>Products!B4</x:f>
        <x:v>Notebook A5</x:v>
      </x:c>
      <x:c r="C4" t="n">
        <x:f>Products!E4</x:f>
        <x:v>80</x:v>
      </x:c>
      <x:c r="D4" t="n">
        <x:f>SUMIF(Purchases!$B$2:$B$11,A4,Purchases!$C$2:$C$11)</x:f>
        <x:v>0</x:v>
      </x:c>
      <x:c r="E4" t="n">
        <x:f>SUMIF(Sales!$B$2:$B$26,A4,Sales!$C$2:$C$26)</x:f>
        <x:v>11</x:v>
      </x:c>
      <x:c r="F4" t="n">
        <x:f>C4+D4-E4</x:f>
        <x:v>69</x:v>
      </x:c>
      <x:c r="G4" t="n">
        <x:f>Products!D4</x:f>
        <x:v>3</x:v>
      </x:c>
      <x:c r="H4" s="12" t="n">
        <x:f>F4*G4</x:f>
        <x:v>207</x:v>
      </x:c>
      <x:c r="I4" t="str">
        <x:f>IF(F4&lt;10,"REORDER","OK")</x:f>
        <x:v>OK</x:v>
      </x:c>
      <x:c r="J4" t="str">
        <x:f>IF(F4&lt;0,"NEGATIVE STOCK",IF(OR(G4&lt;0,C4&lt;0),"CHECK INPUT","OK"))</x:f>
        <x:v>OK</x:v>
      </x:c>
    </x:row>
    <x:row r="5">
      <x:c r="A5" t="str">
        <x:f>Products!A5</x:f>
        <x:v>SKU-004</x:v>
      </x:c>
      <x:c r="B5" t="str">
        <x:f>Products!B5</x:f>
        <x:v>Pen Set</x:v>
      </x:c>
      <x:c r="C5" t="n">
        <x:f>Products!E5</x:f>
        <x:v>60</x:v>
      </x:c>
      <x:c r="D5" t="n">
        <x:f>SUMIF(Purchases!$B$2:$B$11,A5,Purchases!$C$2:$C$11)</x:f>
        <x:v>0</x:v>
      </x:c>
      <x:c r="E5" t="n">
        <x:f>SUMIF(Sales!$B$2:$B$26,A5,Sales!$C$2:$C$26)</x:f>
        <x:v>8</x:v>
      </x:c>
      <x:c r="F5" t="n">
        <x:f>C5+D5-E5</x:f>
        <x:v>52</x:v>
      </x:c>
      <x:c r="G5" t="n">
        <x:f>Products!D5</x:f>
        <x:v>4</x:v>
      </x:c>
      <x:c r="H5" s="12" t="n">
        <x:f>F5*G5</x:f>
        <x:v>208</x:v>
      </x:c>
      <x:c r="I5" t="str">
        <x:f>IF(F5&lt;10,"REORDER","OK")</x:f>
        <x:v>OK</x:v>
      </x:c>
      <x:c r="J5" t="str">
        <x:f>IF(F5&lt;0,"NEGATIVE STOCK",IF(OR(G5&lt;0,C5&lt;0),"CHECK INPUT","OK"))</x:f>
        <x:v>OK</x:v>
      </x:c>
    </x:row>
    <x:row r="6">
      <x:c r="A6" t="str">
        <x:f>Products!A6</x:f>
        <x:v>SKU-005</x:v>
      </x:c>
      <x:c r="B6" t="str">
        <x:f>Products!B6</x:f>
        <x:v>Hand Soap</x:v>
      </x:c>
      <x:c r="C6" t="n">
        <x:f>Products!E6</x:f>
        <x:v>45</x:v>
      </x:c>
      <x:c r="D6" t="n">
        <x:f>SUMIF(Purchases!$B$2:$B$11,A6,Purchases!$C$2:$C$11)</x:f>
        <x:v>0</x:v>
      </x:c>
      <x:c r="E6" t="n">
        <x:f>SUMIF(Sales!$B$2:$B$26,A6,Sales!$C$2:$C$26)</x:f>
        <x:v>4</x:v>
      </x:c>
      <x:c r="F6" t="n">
        <x:f>C6+D6-E6</x:f>
        <x:v>41</x:v>
      </x:c>
      <x:c r="G6" t="n">
        <x:f>Products!D6</x:f>
        <x:v>5</x:v>
      </x:c>
      <x:c r="H6" s="12" t="n">
        <x:f>F6*G6</x:f>
        <x:v>205</x:v>
      </x:c>
      <x:c r="I6" t="str">
        <x:f>IF(F6&lt;10,"REORDER","OK")</x:f>
        <x:v>OK</x:v>
      </x:c>
      <x:c r="J6" t="str">
        <x:f>IF(F6&lt;0,"NEGATIVE STOCK",IF(OR(G6&lt;0,C6&lt;0),"CHECK INPUT","OK"))</x:f>
        <x:v>OK</x:v>
      </x:c>
    </x:row>
    <x:row r="7">
      <x:c r="A7" t="str">
        <x:f>Products!A7</x:f>
        <x:v>SKU-006</x:v>
      </x:c>
      <x:c r="B7" t="str">
        <x:f>Products!B7</x:f>
        <x:v>Water Bottle</x:v>
      </x:c>
      <x:c r="C7" t="n">
        <x:f>Products!E7</x:f>
        <x:v>40</x:v>
      </x:c>
      <x:c r="D7" t="n">
        <x:f>SUMIF(Purchases!$B$2:$B$11,A7,Purchases!$C$2:$C$11)</x:f>
        <x:v>0</x:v>
      </x:c>
      <x:c r="E7" t="n">
        <x:f>SUMIF(Sales!$B$2:$B$26,A7,Sales!$C$2:$C$26)</x:f>
        <x:v>6</x:v>
      </x:c>
      <x:c r="F7" t="n">
        <x:f>C7+D7-E7</x:f>
        <x:v>34</x:v>
      </x:c>
      <x:c r="G7" t="n">
        <x:f>Products!D7</x:f>
        <x:v>9</x:v>
      </x:c>
      <x:c r="H7" s="12" t="n">
        <x:f>F7*G7</x:f>
        <x:v>306</x:v>
      </x:c>
      <x:c r="I7" t="str">
        <x:f>IF(F7&lt;10,"REORDER","OK")</x:f>
        <x:v>OK</x:v>
      </x:c>
      <x:c r="J7" t="str">
        <x:f>IF(F7&lt;0,"NEGATIVE STOCK",IF(OR(G7&lt;0,C7&lt;0),"CHECK INPUT","OK"))</x:f>
        <x:v>OK</x:v>
      </x:c>
    </x:row>
    <x:row r="8">
      <x:c r="A8" t="str">
        <x:f>Products!A8</x:f>
        <x:v>SKU-007</x:v>
      </x:c>
      <x:c r="B8" t="str">
        <x:f>Products!B8</x:f>
        <x:v>USB Cable</x:v>
      </x:c>
      <x:c r="C8" t="n">
        <x:f>Products!E8</x:f>
        <x:v>70</x:v>
      </x:c>
      <x:c r="D8" t="n">
        <x:f>SUMIF(Purchases!$B$2:$B$11,A8,Purchases!$C$2:$C$11)</x:f>
        <x:v>15</x:v>
      </x:c>
      <x:c r="E8" t="n">
        <x:f>SUMIF(Sales!$B$2:$B$26,A8,Sales!$C$2:$C$26)</x:f>
        <x:v>9</x:v>
      </x:c>
      <x:c r="F8" t="n">
        <x:f>C8+D8-E8</x:f>
        <x:v>76</x:v>
      </x:c>
      <x:c r="G8" t="n">
        <x:f>Products!D8</x:f>
        <x:v>4</x:v>
      </x:c>
      <x:c r="H8" s="12" t="n">
        <x:f>F8*G8</x:f>
        <x:v>304</x:v>
      </x:c>
      <x:c r="I8" t="str">
        <x:f>IF(F8&lt;10,"REORDER","OK")</x:f>
        <x:v>OK</x:v>
      </x:c>
      <x:c r="J8" t="str">
        <x:f>IF(F8&lt;0,"NEGATIVE STOCK",IF(OR(G8&lt;0,C8&lt;0),"CHECK INPUT","OK"))</x:f>
        <x:v>OK</x:v>
      </x:c>
    </x:row>
    <x:row r="9">
      <x:c r="A9" t="str">
        <x:f>Products!A9</x:f>
        <x:v>SKU-008</x:v>
      </x:c>
      <x:c r="B9" t="str">
        <x:f>Products!B9</x:f>
        <x:v>Phone Stand</x:v>
      </x:c>
      <x:c r="C9" t="n">
        <x:f>Products!E9</x:f>
        <x:v>30</x:v>
      </x:c>
      <x:c r="D9" t="n">
        <x:f>SUMIF(Purchases!$B$2:$B$11,A9,Purchases!$C$2:$C$11)</x:f>
        <x:v>0</x:v>
      </x:c>
      <x:c r="E9" t="n">
        <x:f>SUMIF(Sales!$B$2:$B$26,A9,Sales!$C$2:$C$26)</x:f>
        <x:v>3</x:v>
      </x:c>
      <x:c r="F9" t="n">
        <x:f>C9+D9-E9</x:f>
        <x:v>27</x:v>
      </x:c>
      <x:c r="G9" t="n">
        <x:f>Products!D9</x:f>
        <x:v>7</x:v>
      </x:c>
      <x:c r="H9" s="12" t="n">
        <x:f>F9*G9</x:f>
        <x:v>189</x:v>
      </x:c>
      <x:c r="I9" t="str">
        <x:f>IF(F9&lt;10,"REORDER","OK")</x:f>
        <x:v>OK</x:v>
      </x:c>
      <x:c r="J9" t="str">
        <x:f>IF(F9&lt;0,"NEGATIVE STOCK",IF(OR(G9&lt;0,C9&lt;0),"CHECK INPUT","OK"))</x:f>
        <x:v>OK</x:v>
      </x:c>
    </x:row>
    <x:row r="10">
      <x:c r="A10" t="str">
        <x:f>Products!A10</x:f>
        <x:v>SKU-009</x:v>
      </x:c>
      <x:c r="B10" t="str">
        <x:f>Products!B10</x:f>
        <x:v>Tote Bag</x:v>
      </x:c>
      <x:c r="C10" t="n">
        <x:f>Products!E10</x:f>
        <x:v>55</x:v>
      </x:c>
      <x:c r="D10" t="n">
        <x:f>SUMIF(Purchases!$B$2:$B$11,A10,Purchases!$C$2:$C$11)</x:f>
        <x:v>0</x:v>
      </x:c>
      <x:c r="E10" t="n">
        <x:f>SUMIF(Sales!$B$2:$B$26,A10,Sales!$C$2:$C$26)</x:f>
        <x:v>0</x:v>
      </x:c>
      <x:c r="F10" t="n">
        <x:f>C10+D10-E10</x:f>
        <x:v>55</x:v>
      </x:c>
      <x:c r="G10" t="n">
        <x:f>Products!D10</x:f>
        <x:v>6</x:v>
      </x:c>
      <x:c r="H10" s="12" t="n">
        <x:f>F10*G10</x:f>
        <x:v>330</x:v>
      </x:c>
      <x:c r="I10" t="str">
        <x:f>IF(F10&lt;10,"REORDER","OK")</x:f>
        <x:v>OK</x:v>
      </x:c>
      <x:c r="J10" t="str">
        <x:f>IF(F10&lt;0,"NEGATIVE STOCK",IF(OR(G10&lt;0,C10&lt;0),"CHECK INPUT","OK"))</x:f>
        <x:v>OK</x:v>
      </x:c>
    </x:row>
    <x:row r="11">
      <x:c r="A11" t="str">
        <x:f>Products!A11</x:f>
        <x:v>SKU-010</x:v>
      </x:c>
      <x:c r="B11" t="str">
        <x:f>Products!B11</x:f>
        <x:v>Desk Lamp</x:v>
      </x:c>
      <x:c r="C11" t="n">
        <x:f>Products!E11</x:f>
        <x:v>20</x:v>
      </x:c>
      <x:c r="D11" t="n">
        <x:f>SUMIF(Purchases!$B$2:$B$11,A11,Purchases!$C$2:$C$11)</x:f>
        <x:v>5</x:v>
      </x:c>
      <x:c r="E11" t="n">
        <x:f>SUMIF(Sales!$B$2:$B$26,A11,Sales!$C$2:$C$26)</x:f>
        <x:v>2</x:v>
      </x:c>
      <x:c r="F11" t="n">
        <x:f>C11+D11-E11</x:f>
        <x:v>23</x:v>
      </x:c>
      <x:c r="G11" t="n">
        <x:f>Products!D11</x:f>
        <x:v>18</x:v>
      </x:c>
      <x:c r="H11" s="12" t="n">
        <x:f>F11*G11</x:f>
        <x:v>414</x:v>
      </x:c>
      <x:c r="I11" t="str">
        <x:f>IF(F11&lt;10,"REORDER","OK")</x:f>
        <x:v>OK</x:v>
      </x:c>
      <x:c r="J11" t="str">
        <x:f>IF(F11&lt;0,"NEGATIVE STOCK",IF(OR(G11&lt;0,C11&lt;0),"CHECK INPUT","OK"))</x:f>
        <x:v>OK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52" hidden="0" customWidth="1"/>
  </x:cols>
  <x:sheetData>
    <x:row r="1" ht="30" customHeight="1">
      <x:c r="A1" s="3" t="str">
        <x:v>READY FOR MORE? STOCKPILOT UNIVERSAL</x:v>
      </x:c>
      <x:c r="B1" s="3"/>
    </x:row>
    <x:row r="3">
      <x:c r="A3" t="str">
        <x:v>FREE DEMO</x:v>
      </x:c>
      <x:c r="B3" t="str">
        <x:v>PAID VERSION (planned)</x:v>
      </x:c>
    </x:row>
    <x:row r="4">
      <x:c r="A4" t="str">
        <x:v>10 SKUs</x:v>
      </x:c>
      <x:c r="B4" t="str">
        <x:v>Expanded product capacity</x:v>
      </x:c>
    </x:row>
    <x:row r="5">
      <x:c r="A5" t="str">
        <x:v>25 sales entries</x:v>
      </x:c>
      <x:c r="B5" t="str">
        <x:v>More sales entries</x:v>
      </x:c>
    </x:row>
    <x:row r="6">
      <x:c r="A6" t="str">
        <x:v>10 purchase entries</x:v>
      </x:c>
      <x:c r="B6" t="str">
        <x:v>More purchase entries</x:v>
      </x:c>
    </x:row>
    <x:row r="7">
      <x:c r="A7" t="str">
        <x:v>Basic inventory dashboard</x:v>
      </x:c>
      <x:c r="B7" t="str">
        <x:v>ABC Analysis + Reorder Planner</x:v>
      </x:c>
    </x:row>
    <x:row r="8">
      <x:c r="A8" t="str">
        <x:v>Basic reorder flag</x:v>
      </x:c>
      <x:c r="B8" t="str">
        <x:v>Slow Movers + Quality Check</x:v>
      </x:c>
    </x:row>
    <x:row r="9">
      <x:c r="A9" t="str">
        <x:v>Preview only</x:v>
      </x:c>
      <x:c r="B9" t="str">
        <x:v>Proposed launch price: $39 (not yet on sale)</x:v>
      </x:c>
    </x:row>
  </x:sheetData>
  <x:pageMargins left="0.7" right="0.7" top="0.75" bottom="0.75" header="0.3" footer="0.3"/>
</x:worksheet>
</file>